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90" yWindow="75" windowWidth="19155" windowHeight="13200" activeTab="0"/>
  </bookViews>
  <sheets>
    <sheet name="현금흐름표(별도)" sheetId="1" r:id="rId1"/>
  </sheets>
  <definedNames>
    <definedName name="_xlnm.Print_Area" localSheetId="0">'현금흐름표(별도)'!$A$1:$C$88</definedName>
    <definedName name="_xlnm.Print_Titles" localSheetId="0">'현금흐름표(별도)'!$6:$6</definedName>
  </definedNames>
  <calcPr calcId="125725"/>
</workbook>
</file>

<file path=xl/sharedStrings.xml><?xml version="1.0" encoding="utf-8"?>
<sst xmlns="http://schemas.openxmlformats.org/spreadsheetml/2006/main" count="99" uniqueCount="98">
  <si>
    <t xml:space="preserve">제48기 : 2014년 1월 1일부터 2014년 12월 31일까지 </t>
  </si>
  <si>
    <t>구      분</t>
  </si>
  <si>
    <t>Ⅰ. 영업활동으로 인한 현금흐름</t>
  </si>
  <si>
    <t> 1. 영업으로부터 창출된 현금흐름</t>
  </si>
  <si>
    <t>   1) 당기순이익</t>
  </si>
  <si>
    <t>   2) 현금의 유출이 없는 비용 등의 가산</t>
  </si>
  <si>
    <t>     가. 감가상각비</t>
  </si>
  <si>
    <t>     나. 퇴직급여</t>
  </si>
  <si>
    <t>     다. 대손상각비</t>
  </si>
  <si>
    <t>     라. 이자비용</t>
  </si>
  <si>
    <t>     마. 법인세비용</t>
  </si>
  <si>
    <t>     바. 유동종업원급여충당부채전입액</t>
  </si>
  <si>
    <t>     사. 기타장기종업원급여</t>
  </si>
  <si>
    <t>   3) 현금의 유입이 없는 수익 등의 차감</t>
  </si>
  <si>
    <t>     가. 이자수익</t>
  </si>
  <si>
    <t>     나. 유형자산처분이익</t>
  </si>
  <si>
    <t>   4) 영업활동으로 인한 자산·부채의 변동</t>
  </si>
  <si>
    <t>     가. 단기미수금의 증가</t>
  </si>
  <si>
    <t>     나. 단기미수수익의 증가</t>
  </si>
  <si>
    <t>     다. 재고자산의 감소(증가)</t>
  </si>
  <si>
    <t>     라. 선급금의 감소</t>
  </si>
  <si>
    <t>     마. 선급비용의 감소(증가)</t>
  </si>
  <si>
    <t>     바. 기타유동비금융자산의 감소</t>
  </si>
  <si>
    <t>     사. 기타비유동비금융자산의 감소(증가)</t>
  </si>
  <si>
    <t>     아. 단기미지급금의 증가</t>
  </si>
  <si>
    <t>     자. 단기미지급비용의 증가</t>
  </si>
  <si>
    <t>     차. 선수금의 감소</t>
  </si>
  <si>
    <t>     카. 선수수익의 증가(감소)</t>
  </si>
  <si>
    <t>     타. 예수금의 증가(감소)</t>
  </si>
  <si>
    <t>     파. 기타비유동비금융부채의 감소</t>
  </si>
  <si>
    <t>     하. 유동종업원급여충당부채 지급</t>
  </si>
  <si>
    <t>     거. 임대보증금의 증가</t>
  </si>
  <si>
    <t>     너. 퇴직금의 지급</t>
  </si>
  <si>
    <t>     더. 퇴직연금운용자산의 증가</t>
  </si>
  <si>
    <t>     러. 해외사업환산손실의 감소</t>
  </si>
  <si>
    <t> 2. 이자의 수취</t>
  </si>
  <si>
    <t> 3. 이자의 지급</t>
  </si>
  <si>
    <t> 4. 배당금의 지급</t>
  </si>
  <si>
    <t> 5. 법인세의 납부</t>
  </si>
  <si>
    <t>Ⅱ. 투자활동 현금흐름</t>
  </si>
  <si>
    <t> 1. 투자활동으로 인한 현금유입액</t>
  </si>
  <si>
    <t>   가. 단기대여금의 감소</t>
  </si>
  <si>
    <t>   나. 장기대여금의 감소</t>
  </si>
  <si>
    <t>   다. 단기대출채권의 감소</t>
  </si>
  <si>
    <t>   라. 장기대출채권의 감소</t>
  </si>
  <si>
    <t>   마. 단기금융상품의 감소</t>
  </si>
  <si>
    <t>   바. 장기보증금의 감소</t>
  </si>
  <si>
    <t>   사. 구축물의 처분</t>
  </si>
  <si>
    <t>-</t>
  </si>
  <si>
    <t>   아. 차량운반구의 처분</t>
  </si>
  <si>
    <t>   자. 기타의유형자산의 처분</t>
  </si>
  <si>
    <t>   차. 건설중인자산의 처분</t>
  </si>
  <si>
    <t>   카. 국고보조금의 수령</t>
  </si>
  <si>
    <t> 2. 투자활동으로 인한 현금유출액</t>
  </si>
  <si>
    <t>   가. 단기대여금의 증가</t>
  </si>
  <si>
    <t>   나. 장기대여금의 증가</t>
  </si>
  <si>
    <t>   다. 단기대출채권의 증가</t>
  </si>
  <si>
    <t>   라. 장기대출채권의 증가</t>
  </si>
  <si>
    <t>   마. 단기금융상품의 증가</t>
  </si>
  <si>
    <t>   바. 장기보증금의 증가</t>
  </si>
  <si>
    <t>   사. 토지의 취득</t>
  </si>
  <si>
    <t>   아. 건물의 취득</t>
  </si>
  <si>
    <t>   자. 구축물의 취득</t>
  </si>
  <si>
    <t>   차. 차량운반구의 취득</t>
  </si>
  <si>
    <t>   카. 기타의유형자산의 취득</t>
  </si>
  <si>
    <t>   타. 건설중인자산의 취득</t>
  </si>
  <si>
    <t>   파. 관계기업투자지분의 취득</t>
  </si>
  <si>
    <t>Ⅲ. 재무활동으로 인한 현금흐름</t>
  </si>
  <si>
    <t> 1. 재무활동으로 인한 현금유입액</t>
  </si>
  <si>
    <t>   가. 단기차입금의 증가</t>
  </si>
  <si>
    <t>   나. 장기차입금의 증가</t>
  </si>
  <si>
    <t> 2. 재무활동으로 인한 현금유출액</t>
  </si>
  <si>
    <t>   가. 단기차입금의 감소</t>
  </si>
  <si>
    <t>   나. 유동성장기차입금의 감소</t>
  </si>
  <si>
    <t>   다. 장기차입금의 감소</t>
  </si>
  <si>
    <t>Ⅳ. 현금및현금성자산의 증감(Ⅰ+Ⅱ+Ⅲ)</t>
  </si>
  <si>
    <t>Ⅴ. 기초의 현금및현금성자산</t>
  </si>
  <si>
    <t>Ⅵ. 기말의 현금및현금성자산</t>
  </si>
  <si>
    <t>현 금 흐 름 표(별도기준)</t>
  </si>
  <si>
    <t xml:space="preserve">제49기 : 2015년 1월 1일부터 2015년 12월 31일까지 </t>
  </si>
  <si>
    <t xml:space="preserve">한국농수산식품유통공사                                                                                                                                                 </t>
  </si>
  <si>
    <t xml:space="preserve"> (단위 : 원)</t>
  </si>
  <si>
    <t>제49기(당기)</t>
  </si>
  <si>
    <t>제48기(전기)</t>
  </si>
  <si>
    <t>금     액</t>
  </si>
  <si>
    <t>     아. 기부금</t>
  </si>
  <si>
    <t>     자. 유형자산처분손실</t>
  </si>
  <si>
    <t>     차. 종속기업투자지분처분손실</t>
  </si>
  <si>
    <r>
      <t>     머. 기타장기종업원급여</t>
    </r>
    <r>
      <rPr>
        <sz val="11"/>
        <color indexed="8"/>
        <rFont val="굴림"/>
        <family val="3"/>
      </rPr>
      <t xml:space="preserve"> 지급</t>
    </r>
  </si>
  <si>
    <t>   파. 토지의 처분</t>
  </si>
  <si>
    <t>   타. 제각된 대여금의 회수</t>
  </si>
  <si>
    <r>
      <t>   하. 종속기업투자지분의</t>
    </r>
    <r>
      <rPr>
        <sz val="11"/>
        <color indexed="8"/>
        <rFont val="굴림"/>
        <family val="3"/>
      </rPr>
      <t xml:space="preserve"> 회수</t>
    </r>
  </si>
  <si>
    <t>   다. 국고보조금의 수령</t>
  </si>
  <si>
    <t>   라. 수탁보조금의 수령</t>
  </si>
  <si>
    <t>   마. 유상증자</t>
  </si>
  <si>
    <t>   라. 국고보조금의 사용</t>
  </si>
  <si>
    <t>   마. 수탁보조금의 사용</t>
  </si>
  <si>
    <t>   라. 자본금의 감소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</si>
</sst>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);\(#,##0\)"/>
    <numFmt numFmtId="177" formatCode="0_);\(0\)"/>
    <numFmt numFmtId="178" formatCode="#,##0_);[Red]\(#,##0\)"/>
  </numFmts>
  <fonts count="1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8"/>
      <name val="맑은 고딕"/>
      <family val="3"/>
    </font>
    <font>
      <b/>
      <sz val="12"/>
      <name val="Arial"/>
      <family val="2"/>
    </font>
    <font>
      <b/>
      <u val="single"/>
      <sz val="20"/>
      <color indexed="8"/>
      <name val="돋움"/>
      <family val="3"/>
    </font>
    <font>
      <sz val="11"/>
      <color indexed="8"/>
      <name val="돋움"/>
      <family val="3"/>
    </font>
    <font>
      <b/>
      <sz val="11"/>
      <color indexed="8"/>
      <name val="굴림"/>
      <family val="3"/>
    </font>
    <font>
      <sz val="11"/>
      <color indexed="8"/>
      <name val="굴림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1" applyNumberFormat="0" applyProtection="0">
      <alignment/>
    </xf>
    <xf numFmtId="0" fontId="5" fillId="0" borderId="2">
      <alignment horizontal="left" vertical="center"/>
      <protection/>
    </xf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7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center" vertical="center"/>
      <protection locked="0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  <protection locked="0"/>
    </xf>
    <xf numFmtId="176" fontId="3" fillId="0" borderId="8" xfId="0" applyNumberFormat="1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horizontal="right" vertical="center" wrapText="1"/>
    </xf>
    <xf numFmtId="178" fontId="8" fillId="0" borderId="12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 wrapText="1"/>
    </xf>
    <xf numFmtId="176" fontId="9" fillId="0" borderId="14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vertical="center" wrapText="1"/>
    </xf>
    <xf numFmtId="176" fontId="8" fillId="0" borderId="16" xfId="0" applyNumberFormat="1" applyFont="1" applyFill="1" applyBorder="1" applyAlignment="1">
      <alignment horizontal="right" vertical="center" wrapText="1"/>
    </xf>
    <xf numFmtId="176" fontId="8" fillId="0" borderId="17" xfId="0" applyNumberFormat="1" applyFont="1" applyFill="1" applyBorder="1" applyAlignment="1">
      <alignment horizontal="right" vertical="center" wrapText="1"/>
    </xf>
    <xf numFmtId="176" fontId="9" fillId="0" borderId="18" xfId="0" applyNumberFormat="1" applyFont="1" applyFill="1" applyBorder="1" applyAlignment="1">
      <alignment horizontal="right" vertical="center" wrapText="1"/>
    </xf>
    <xf numFmtId="176" fontId="8" fillId="0" borderId="18" xfId="0" applyNumberFormat="1" applyFont="1" applyFill="1" applyBorder="1" applyAlignment="1">
      <alignment horizontal="right" vertical="center" wrapText="1"/>
    </xf>
    <xf numFmtId="176" fontId="8" fillId="0" borderId="19" xfId="0" applyNumberFormat="1" applyFont="1" applyFill="1" applyBorder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1" xfId="20"/>
    <cellStyle name="Header2" xfId="21"/>
    <cellStyle name="쉼표 [0]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1">
      <selection activeCell="A12" sqref="A12"/>
    </sheetView>
  </sheetViews>
  <sheetFormatPr defaultColWidth="8.88671875" defaultRowHeight="13.5"/>
  <cols>
    <col min="1" max="1" width="37.10546875" style="1" customWidth="1"/>
    <col min="2" max="3" width="20.4453125" style="1" customWidth="1"/>
    <col min="4" max="4" width="15.4453125" style="1" bestFit="1" customWidth="1"/>
    <col min="5" max="5" width="17.77734375" style="1" bestFit="1" customWidth="1"/>
    <col min="6" max="16384" width="8.88671875" style="1" customWidth="1"/>
  </cols>
  <sheetData>
    <row r="1" spans="1:5" ht="29.25" customHeight="1">
      <c r="A1" s="3" t="s">
        <v>78</v>
      </c>
      <c r="B1" s="3"/>
      <c r="C1" s="3"/>
      <c r="D1" s="3"/>
      <c r="E1" s="3"/>
    </row>
    <row r="2" spans="1:5" ht="13.5">
      <c r="A2" s="4" t="s">
        <v>79</v>
      </c>
      <c r="B2" s="4"/>
      <c r="C2" s="4"/>
      <c r="D2" s="4"/>
      <c r="E2" s="4"/>
    </row>
    <row r="3" spans="1:5" ht="13.5">
      <c r="A3" s="4" t="s">
        <v>0</v>
      </c>
      <c r="B3" s="4"/>
      <c r="C3" s="4"/>
      <c r="D3" s="4"/>
      <c r="E3" s="4"/>
    </row>
    <row r="4" spans="1:5" ht="13.5">
      <c r="A4" s="5"/>
      <c r="B4" s="5"/>
      <c r="C4" s="5"/>
      <c r="D4" s="5"/>
      <c r="E4" s="5"/>
    </row>
    <row r="5" spans="1:5" ht="21" customHeight="1" thickBot="1">
      <c r="A5" s="6" t="s">
        <v>80</v>
      </c>
      <c r="B5" s="7"/>
      <c r="C5" s="7"/>
      <c r="D5" s="7"/>
      <c r="E5" s="8" t="s">
        <v>81</v>
      </c>
    </row>
    <row r="6" spans="1:5" s="2" customFormat="1" ht="20.25" customHeight="1">
      <c r="A6" s="9" t="s">
        <v>1</v>
      </c>
      <c r="B6" s="10" t="s">
        <v>82</v>
      </c>
      <c r="C6" s="11"/>
      <c r="D6" s="10" t="s">
        <v>83</v>
      </c>
      <c r="E6" s="12"/>
    </row>
    <row r="7" spans="1:5" ht="19.5" customHeight="1">
      <c r="A7" s="13"/>
      <c r="B7" s="14" t="s">
        <v>84</v>
      </c>
      <c r="C7" s="15"/>
      <c r="D7" s="14" t="s">
        <v>84</v>
      </c>
      <c r="E7" s="16"/>
    </row>
    <row r="8" spans="1:5" ht="19.5" customHeight="1">
      <c r="A8" s="17" t="s">
        <v>2</v>
      </c>
      <c r="B8" s="18"/>
      <c r="C8" s="18">
        <f>SUM(B9,B45,B46,B47,B48)</f>
        <v>-1671068222</v>
      </c>
      <c r="D8" s="19"/>
      <c r="E8" s="26">
        <f>SUM(D9,D45,D46,D47,D48)</f>
        <v>-11732275265</v>
      </c>
    </row>
    <row r="9" spans="1:5" ht="19.5" customHeight="1">
      <c r="A9" s="20" t="s">
        <v>3</v>
      </c>
      <c r="B9" s="21">
        <f>SUM(B10,B11,B22,B25)</f>
        <v>-953300754</v>
      </c>
      <c r="C9" s="21"/>
      <c r="D9" s="21">
        <f>SUM(D10,D11,D22,D25)</f>
        <v>-19853847727</v>
      </c>
      <c r="E9" s="27"/>
    </row>
    <row r="10" spans="1:5" ht="19.5" customHeight="1">
      <c r="A10" s="20" t="s">
        <v>4</v>
      </c>
      <c r="B10" s="21">
        <v>5067229865</v>
      </c>
      <c r="C10" s="21"/>
      <c r="D10" s="21">
        <v>16860962882</v>
      </c>
      <c r="E10" s="27"/>
    </row>
    <row r="11" spans="1:5" ht="19.5" customHeight="1">
      <c r="A11" s="20" t="s">
        <v>5</v>
      </c>
      <c r="B11" s="21">
        <f>SUM(B12:B21)</f>
        <v>64118985072</v>
      </c>
      <c r="C11" s="21"/>
      <c r="D11" s="21">
        <f>SUM(D12:D21)</f>
        <v>68821617607</v>
      </c>
      <c r="E11" s="27"/>
    </row>
    <row r="12" spans="1:5" ht="19.5" customHeight="1">
      <c r="A12" s="20" t="s">
        <v>6</v>
      </c>
      <c r="B12" s="21">
        <v>5683095778</v>
      </c>
      <c r="C12" s="21"/>
      <c r="D12" s="21">
        <v>4365568594</v>
      </c>
      <c r="E12" s="27"/>
    </row>
    <row r="13" spans="1:5" ht="19.5" customHeight="1">
      <c r="A13" s="20" t="s">
        <v>7</v>
      </c>
      <c r="B13" s="21">
        <v>4003729062</v>
      </c>
      <c r="C13" s="21"/>
      <c r="D13" s="21">
        <v>7827786279</v>
      </c>
      <c r="E13" s="27"/>
    </row>
    <row r="14" spans="1:5" ht="19.5" customHeight="1">
      <c r="A14" s="20" t="s">
        <v>8</v>
      </c>
      <c r="B14" s="21">
        <v>-209168914</v>
      </c>
      <c r="C14" s="21"/>
      <c r="D14" s="21">
        <v>-316278156</v>
      </c>
      <c r="E14" s="27"/>
    </row>
    <row r="15" spans="1:5" ht="19.5" customHeight="1">
      <c r="A15" s="20" t="s">
        <v>9</v>
      </c>
      <c r="B15" s="21">
        <v>41640959186</v>
      </c>
      <c r="C15" s="21"/>
      <c r="D15" s="21">
        <v>42045665491</v>
      </c>
      <c r="E15" s="27"/>
    </row>
    <row r="16" spans="1:5" ht="19.5" customHeight="1">
      <c r="A16" s="20" t="s">
        <v>10</v>
      </c>
      <c r="B16" s="21">
        <v>2198953478</v>
      </c>
      <c r="C16" s="21"/>
      <c r="D16" s="21">
        <v>4890366597</v>
      </c>
      <c r="E16" s="27"/>
    </row>
    <row r="17" spans="1:5" ht="19.5" customHeight="1">
      <c r="A17" s="20" t="s">
        <v>11</v>
      </c>
      <c r="B17" s="21">
        <v>10800671482</v>
      </c>
      <c r="C17" s="21"/>
      <c r="D17" s="21">
        <v>8281575058</v>
      </c>
      <c r="E17" s="27"/>
    </row>
    <row r="18" spans="1:5" ht="19.5" customHeight="1">
      <c r="A18" s="20" t="s">
        <v>12</v>
      </c>
      <c r="B18" s="21">
        <v>0</v>
      </c>
      <c r="C18" s="21"/>
      <c r="D18" s="21">
        <v>33825972</v>
      </c>
      <c r="E18" s="27"/>
    </row>
    <row r="19" spans="1:5" ht="19.5" customHeight="1">
      <c r="A19" s="20" t="s">
        <v>85</v>
      </c>
      <c r="B19" s="21">
        <v>0</v>
      </c>
      <c r="C19" s="21"/>
      <c r="D19" s="21">
        <v>0</v>
      </c>
      <c r="E19" s="27"/>
    </row>
    <row r="20" spans="1:5" ht="19.5" customHeight="1">
      <c r="A20" s="20" t="s">
        <v>86</v>
      </c>
      <c r="B20" s="21">
        <v>745000</v>
      </c>
      <c r="C20" s="21"/>
      <c r="D20" s="21">
        <v>74138178</v>
      </c>
      <c r="E20" s="27"/>
    </row>
    <row r="21" spans="1:5" ht="19.5" customHeight="1">
      <c r="A21" s="20" t="s">
        <v>87</v>
      </c>
      <c r="B21" s="21">
        <v>0</v>
      </c>
      <c r="C21" s="21"/>
      <c r="D21" s="21">
        <v>1618969594</v>
      </c>
      <c r="E21" s="27"/>
    </row>
    <row r="22" spans="1:5" ht="19.5" customHeight="1">
      <c r="A22" s="20" t="s">
        <v>13</v>
      </c>
      <c r="B22" s="21">
        <f>-SUM(B23:B24)</f>
        <v>-50652719733</v>
      </c>
      <c r="C22" s="21"/>
      <c r="D22" s="21">
        <f>-SUM(D23:D24)</f>
        <v>-64853264263</v>
      </c>
      <c r="E22" s="27"/>
    </row>
    <row r="23" spans="1:5" ht="19.5" customHeight="1">
      <c r="A23" s="20" t="s">
        <v>14</v>
      </c>
      <c r="B23" s="21">
        <v>50548553265</v>
      </c>
      <c r="C23" s="21"/>
      <c r="D23" s="21">
        <v>55902575439</v>
      </c>
      <c r="E23" s="27"/>
    </row>
    <row r="24" spans="1:5" ht="19.5" customHeight="1">
      <c r="A24" s="20" t="s">
        <v>15</v>
      </c>
      <c r="B24" s="21">
        <v>104166468</v>
      </c>
      <c r="C24" s="21"/>
      <c r="D24" s="21">
        <v>8950688824</v>
      </c>
      <c r="E24" s="27"/>
    </row>
    <row r="25" spans="1:5" ht="19.5" customHeight="1">
      <c r="A25" s="20" t="s">
        <v>16</v>
      </c>
      <c r="B25" s="21">
        <f>SUM(B26:B44)</f>
        <v>-19486795958</v>
      </c>
      <c r="C25" s="21"/>
      <c r="D25" s="21">
        <f>SUM(D26:D44)</f>
        <v>-40683163953</v>
      </c>
      <c r="E25" s="27"/>
    </row>
    <row r="26" spans="1:5" ht="19.5" customHeight="1">
      <c r="A26" s="20" t="s">
        <v>17</v>
      </c>
      <c r="B26" s="21">
        <v>-2777323423</v>
      </c>
      <c r="C26" s="21"/>
      <c r="D26" s="21">
        <v>-6257353712</v>
      </c>
      <c r="E26" s="27"/>
    </row>
    <row r="27" spans="1:5" ht="19.5" customHeight="1">
      <c r="A27" s="20" t="s">
        <v>18</v>
      </c>
      <c r="B27" s="21">
        <v>112232600</v>
      </c>
      <c r="C27" s="21"/>
      <c r="D27" s="21">
        <v>-405273030</v>
      </c>
      <c r="E27" s="27"/>
    </row>
    <row r="28" spans="1:5" ht="19.5" customHeight="1">
      <c r="A28" s="20" t="s">
        <v>19</v>
      </c>
      <c r="B28" s="21">
        <v>3877528462</v>
      </c>
      <c r="C28" s="21"/>
      <c r="D28" s="21">
        <v>-9783108038</v>
      </c>
      <c r="E28" s="27"/>
    </row>
    <row r="29" spans="1:5" ht="19.5" customHeight="1">
      <c r="A29" s="20" t="s">
        <v>20</v>
      </c>
      <c r="B29" s="21">
        <v>-27262314</v>
      </c>
      <c r="C29" s="21"/>
      <c r="D29" s="21">
        <v>-53402886</v>
      </c>
      <c r="E29" s="27"/>
    </row>
    <row r="30" spans="1:5" ht="19.5" customHeight="1">
      <c r="A30" s="20" t="s">
        <v>21</v>
      </c>
      <c r="B30" s="21">
        <v>-1223852435</v>
      </c>
      <c r="C30" s="21"/>
      <c r="D30" s="21">
        <v>73233981</v>
      </c>
      <c r="E30" s="27"/>
    </row>
    <row r="31" spans="1:5" ht="19.5" customHeight="1">
      <c r="A31" s="20" t="s">
        <v>22</v>
      </c>
      <c r="B31" s="21">
        <v>-20319809</v>
      </c>
      <c r="C31" s="21"/>
      <c r="D31" s="21">
        <v>15376890</v>
      </c>
      <c r="E31" s="27"/>
    </row>
    <row r="32" spans="1:5" ht="19.5" customHeight="1">
      <c r="A32" s="20" t="s">
        <v>23</v>
      </c>
      <c r="B32" s="21">
        <v>-91500000</v>
      </c>
      <c r="C32" s="21"/>
      <c r="D32" s="21">
        <v>-100546200</v>
      </c>
      <c r="E32" s="27"/>
    </row>
    <row r="33" spans="1:5" ht="19.5" customHeight="1">
      <c r="A33" s="20" t="s">
        <v>24</v>
      </c>
      <c r="B33" s="21">
        <v>-4906666559</v>
      </c>
      <c r="C33" s="21"/>
      <c r="D33" s="21">
        <v>-7024617671</v>
      </c>
      <c r="E33" s="27"/>
    </row>
    <row r="34" spans="1:5" ht="19.5" customHeight="1">
      <c r="A34" s="20" t="s">
        <v>25</v>
      </c>
      <c r="B34" s="21">
        <v>12821600</v>
      </c>
      <c r="C34" s="21"/>
      <c r="D34" s="21">
        <v>34456500</v>
      </c>
      <c r="E34" s="27"/>
    </row>
    <row r="35" spans="1:5" ht="19.5" customHeight="1">
      <c r="A35" s="20" t="s">
        <v>26</v>
      </c>
      <c r="B35" s="21">
        <v>-19340265</v>
      </c>
      <c r="C35" s="21"/>
      <c r="D35" s="21">
        <v>15537780</v>
      </c>
      <c r="E35" s="27"/>
    </row>
    <row r="36" spans="1:5" ht="19.5" customHeight="1">
      <c r="A36" s="20" t="s">
        <v>27</v>
      </c>
      <c r="B36" s="21">
        <v>8537731</v>
      </c>
      <c r="C36" s="21"/>
      <c r="D36" s="21">
        <v>-207448105</v>
      </c>
      <c r="E36" s="27"/>
    </row>
    <row r="37" spans="1:5" ht="19.5" customHeight="1">
      <c r="A37" s="20" t="s">
        <v>28</v>
      </c>
      <c r="B37" s="21">
        <v>270442447</v>
      </c>
      <c r="C37" s="21"/>
      <c r="D37" s="21">
        <v>-2617591799</v>
      </c>
      <c r="E37" s="27"/>
    </row>
    <row r="38" spans="1:5" ht="19.5" customHeight="1">
      <c r="A38" s="20" t="s">
        <v>29</v>
      </c>
      <c r="B38" s="21">
        <v>517028457</v>
      </c>
      <c r="C38" s="21"/>
      <c r="D38" s="21">
        <v>69127824</v>
      </c>
      <c r="E38" s="27"/>
    </row>
    <row r="39" spans="1:5" ht="19.5" customHeight="1">
      <c r="A39" s="20" t="s">
        <v>30</v>
      </c>
      <c r="B39" s="21">
        <v>-10110071601</v>
      </c>
      <c r="C39" s="21"/>
      <c r="D39" s="21">
        <v>-7307381667</v>
      </c>
      <c r="E39" s="27"/>
    </row>
    <row r="40" spans="1:5" ht="19.5" customHeight="1">
      <c r="A40" s="20" t="s">
        <v>31</v>
      </c>
      <c r="B40" s="21">
        <v>-101739200</v>
      </c>
      <c r="C40" s="21"/>
      <c r="D40" s="21">
        <v>785796133</v>
      </c>
      <c r="E40" s="27"/>
    </row>
    <row r="41" spans="1:5" ht="19.5" customHeight="1">
      <c r="A41" s="20" t="s">
        <v>32</v>
      </c>
      <c r="B41" s="21">
        <v>-525870392</v>
      </c>
      <c r="C41" s="21"/>
      <c r="D41" s="21">
        <v>-21292329750</v>
      </c>
      <c r="E41" s="27"/>
    </row>
    <row r="42" spans="1:5" ht="19.5" customHeight="1">
      <c r="A42" s="20" t="s">
        <v>33</v>
      </c>
      <c r="B42" s="21">
        <v>-3440129608</v>
      </c>
      <c r="C42" s="21"/>
      <c r="D42" s="21">
        <v>13435071543</v>
      </c>
      <c r="E42" s="27"/>
    </row>
    <row r="43" spans="1:5" ht="19.5" customHeight="1">
      <c r="A43" s="20" t="s">
        <v>34</v>
      </c>
      <c r="B43" s="21">
        <v>-574721783</v>
      </c>
      <c r="C43" s="21"/>
      <c r="D43" s="21">
        <v>-21178156</v>
      </c>
      <c r="E43" s="27"/>
    </row>
    <row r="44" spans="1:5" ht="19.5" customHeight="1">
      <c r="A44" s="20" t="s">
        <v>88</v>
      </c>
      <c r="B44" s="21">
        <v>-466589866</v>
      </c>
      <c r="C44" s="21"/>
      <c r="D44" s="21">
        <v>-41533590</v>
      </c>
      <c r="E44" s="27"/>
    </row>
    <row r="45" spans="1:5" ht="19.5" customHeight="1">
      <c r="A45" s="20" t="s">
        <v>35</v>
      </c>
      <c r="B45" s="21">
        <v>21543898514</v>
      </c>
      <c r="C45" s="21"/>
      <c r="D45" s="21">
        <v>28336346507</v>
      </c>
      <c r="E45" s="27"/>
    </row>
    <row r="46" spans="1:5" ht="19.5" customHeight="1">
      <c r="A46" s="20" t="s">
        <v>36</v>
      </c>
      <c r="B46" s="21">
        <v>-11091889602</v>
      </c>
      <c r="C46" s="21"/>
      <c r="D46" s="21">
        <v>-15997715829</v>
      </c>
      <c r="E46" s="27"/>
    </row>
    <row r="47" spans="1:5" ht="19.5" customHeight="1">
      <c r="A47" s="20" t="s">
        <v>37</v>
      </c>
      <c r="B47" s="21">
        <v>-3903312900</v>
      </c>
      <c r="C47" s="21"/>
      <c r="D47" s="21">
        <v>-2063234700</v>
      </c>
      <c r="E47" s="27"/>
    </row>
    <row r="48" spans="1:5" ht="19.5" customHeight="1">
      <c r="A48" s="20" t="s">
        <v>38</v>
      </c>
      <c r="B48" s="21">
        <v>-7266463480</v>
      </c>
      <c r="C48" s="21"/>
      <c r="D48" s="21">
        <v>-2153823516</v>
      </c>
      <c r="E48" s="27"/>
    </row>
    <row r="49" spans="1:5" ht="19.5" customHeight="1">
      <c r="A49" s="22" t="s">
        <v>39</v>
      </c>
      <c r="B49" s="23"/>
      <c r="C49" s="23">
        <f>SUM(B50,B65)</f>
        <v>134423470856</v>
      </c>
      <c r="D49" s="23"/>
      <c r="E49" s="28">
        <f>SUM(D50,D65)</f>
        <v>65146326912</v>
      </c>
    </row>
    <row r="50" spans="1:5" ht="19.5" customHeight="1">
      <c r="A50" s="20" t="s">
        <v>40</v>
      </c>
      <c r="B50" s="21">
        <f>SUM(B51:B64)</f>
        <v>690112313701</v>
      </c>
      <c r="C50" s="21"/>
      <c r="D50" s="21">
        <f>SUM(D51:D64)</f>
        <v>771256070704</v>
      </c>
      <c r="E50" s="27"/>
    </row>
    <row r="51" spans="1:5" ht="19.5" customHeight="1">
      <c r="A51" s="20" t="s">
        <v>41</v>
      </c>
      <c r="B51" s="21">
        <v>16050000000</v>
      </c>
      <c r="C51" s="21"/>
      <c r="D51" s="21">
        <v>11023716553</v>
      </c>
      <c r="E51" s="27"/>
    </row>
    <row r="52" spans="1:5" ht="19.5" customHeight="1">
      <c r="A52" s="20" t="s">
        <v>42</v>
      </c>
      <c r="B52" s="21">
        <v>9550720811</v>
      </c>
      <c r="C52" s="21"/>
      <c r="D52" s="21">
        <v>8924185300</v>
      </c>
      <c r="E52" s="27"/>
    </row>
    <row r="53" spans="1:5" ht="19.5" customHeight="1">
      <c r="A53" s="20" t="s">
        <v>43</v>
      </c>
      <c r="B53" s="21">
        <v>481341356770</v>
      </c>
      <c r="C53" s="21"/>
      <c r="D53" s="21">
        <v>599302937095</v>
      </c>
      <c r="E53" s="27"/>
    </row>
    <row r="54" spans="1:5" ht="19.5" customHeight="1">
      <c r="A54" s="20" t="s">
        <v>44</v>
      </c>
      <c r="B54" s="21">
        <v>125539386087</v>
      </c>
      <c r="C54" s="21"/>
      <c r="D54" s="21">
        <v>75072487239</v>
      </c>
      <c r="E54" s="27"/>
    </row>
    <row r="55" spans="1:5" ht="19.5" customHeight="1">
      <c r="A55" s="20" t="s">
        <v>45</v>
      </c>
      <c r="B55" s="21">
        <v>56000000000</v>
      </c>
      <c r="C55" s="21"/>
      <c r="D55" s="21">
        <v>66500000000</v>
      </c>
      <c r="E55" s="27"/>
    </row>
    <row r="56" spans="1:5" ht="19.5" customHeight="1">
      <c r="A56" s="20" t="s">
        <v>46</v>
      </c>
      <c r="B56" s="21">
        <v>1525396051</v>
      </c>
      <c r="C56" s="21"/>
      <c r="D56" s="21">
        <v>645393645</v>
      </c>
      <c r="E56" s="27"/>
    </row>
    <row r="57" spans="1:5" ht="19.5" customHeight="1">
      <c r="A57" s="20" t="s">
        <v>47</v>
      </c>
      <c r="B57" s="21">
        <v>0</v>
      </c>
      <c r="C57" s="21"/>
      <c r="D57" s="21" t="s">
        <v>48</v>
      </c>
      <c r="E57" s="27"/>
    </row>
    <row r="58" spans="1:5" ht="19.5" customHeight="1">
      <c r="A58" s="20" t="s">
        <v>49</v>
      </c>
      <c r="B58" s="21">
        <v>64242100</v>
      </c>
      <c r="C58" s="21"/>
      <c r="D58" s="21">
        <v>18300000</v>
      </c>
      <c r="E58" s="27"/>
    </row>
    <row r="59" spans="1:5" ht="19.5" customHeight="1">
      <c r="A59" s="20" t="s">
        <v>50</v>
      </c>
      <c r="B59" s="21">
        <v>6250400</v>
      </c>
      <c r="C59" s="21"/>
      <c r="D59" s="21">
        <v>439516</v>
      </c>
      <c r="E59" s="27"/>
    </row>
    <row r="60" spans="1:5" ht="19.5" customHeight="1">
      <c r="A60" s="20" t="s">
        <v>51</v>
      </c>
      <c r="B60" s="21">
        <v>0</v>
      </c>
      <c r="C60" s="21"/>
      <c r="D60" s="21">
        <v>0</v>
      </c>
      <c r="E60" s="27"/>
    </row>
    <row r="61" spans="1:5" ht="19.5" customHeight="1">
      <c r="A61" s="20" t="s">
        <v>52</v>
      </c>
      <c r="B61" s="21">
        <v>0</v>
      </c>
      <c r="C61" s="21"/>
      <c r="D61" s="21">
        <v>0</v>
      </c>
      <c r="E61" s="27"/>
    </row>
    <row r="62" spans="1:5" ht="19.5" customHeight="1">
      <c r="A62" s="20" t="s">
        <v>89</v>
      </c>
      <c r="B62" s="21">
        <v>34961482</v>
      </c>
      <c r="C62" s="21"/>
      <c r="D62" s="21">
        <v>9051567000</v>
      </c>
      <c r="E62" s="27"/>
    </row>
    <row r="63" spans="1:5" ht="19.5" customHeight="1">
      <c r="A63" s="20" t="s">
        <v>90</v>
      </c>
      <c r="B63" s="21">
        <v>0</v>
      </c>
      <c r="C63" s="21"/>
      <c r="D63" s="21">
        <v>0</v>
      </c>
      <c r="E63" s="27"/>
    </row>
    <row r="64" spans="1:5" ht="19.5" customHeight="1">
      <c r="A64" s="20" t="s">
        <v>91</v>
      </c>
      <c r="B64" s="21">
        <v>0</v>
      </c>
      <c r="C64" s="21"/>
      <c r="D64" s="21">
        <v>717044356</v>
      </c>
      <c r="E64" s="27"/>
    </row>
    <row r="65" spans="1:5" ht="19.5" customHeight="1">
      <c r="A65" s="20" t="s">
        <v>53</v>
      </c>
      <c r="B65" s="21">
        <f>-SUM(B66:B78)</f>
        <v>-555688842845</v>
      </c>
      <c r="C65" s="21"/>
      <c r="D65" s="21">
        <f>-SUM(D66:D78)</f>
        <v>-706109743792</v>
      </c>
      <c r="E65" s="27"/>
    </row>
    <row r="66" spans="1:5" ht="19.5" customHeight="1">
      <c r="A66" s="20" t="s">
        <v>54</v>
      </c>
      <c r="B66" s="21">
        <v>15215000000</v>
      </c>
      <c r="C66" s="21"/>
      <c r="D66" s="21">
        <v>4656000000</v>
      </c>
      <c r="E66" s="27"/>
    </row>
    <row r="67" spans="1:5" ht="19.5" customHeight="1">
      <c r="A67" s="20" t="s">
        <v>55</v>
      </c>
      <c r="B67" s="21">
        <v>8465352416</v>
      </c>
      <c r="C67" s="21"/>
      <c r="D67" s="21">
        <v>12916511180</v>
      </c>
      <c r="E67" s="27"/>
    </row>
    <row r="68" spans="1:5" ht="19.5" customHeight="1">
      <c r="A68" s="20" t="s">
        <v>56</v>
      </c>
      <c r="B68" s="21">
        <v>398979000000</v>
      </c>
      <c r="C68" s="21"/>
      <c r="D68" s="21">
        <v>490185000000</v>
      </c>
      <c r="E68" s="27"/>
    </row>
    <row r="69" spans="1:5" ht="19.5" customHeight="1">
      <c r="A69" s="20" t="s">
        <v>57</v>
      </c>
      <c r="B69" s="21">
        <v>98622000000</v>
      </c>
      <c r="C69" s="21"/>
      <c r="D69" s="21">
        <v>113025000000</v>
      </c>
      <c r="E69" s="27"/>
    </row>
    <row r="70" spans="1:5" ht="19.5" customHeight="1">
      <c r="A70" s="20" t="s">
        <v>58</v>
      </c>
      <c r="B70" s="21">
        <v>27000000000</v>
      </c>
      <c r="C70" s="21"/>
      <c r="D70" s="21">
        <v>56000000000</v>
      </c>
      <c r="E70" s="27"/>
    </row>
    <row r="71" spans="1:5" ht="19.5" customHeight="1">
      <c r="A71" s="20" t="s">
        <v>59</v>
      </c>
      <c r="B71" s="21">
        <v>1337407750</v>
      </c>
      <c r="C71" s="21"/>
      <c r="D71" s="21">
        <v>7137996754</v>
      </c>
      <c r="E71" s="27"/>
    </row>
    <row r="72" spans="1:5" ht="19.5" customHeight="1">
      <c r="A72" s="20" t="s">
        <v>60</v>
      </c>
      <c r="B72" s="21">
        <v>211882</v>
      </c>
      <c r="C72" s="21"/>
      <c r="D72" s="21">
        <v>491832000</v>
      </c>
      <c r="E72" s="27"/>
    </row>
    <row r="73" spans="1:5" ht="19.5" customHeight="1">
      <c r="A73" s="20" t="s">
        <v>61</v>
      </c>
      <c r="B73" s="21">
        <v>2007914058</v>
      </c>
      <c r="C73" s="21"/>
      <c r="D73" s="21">
        <v>1695925026</v>
      </c>
      <c r="E73" s="27"/>
    </row>
    <row r="74" spans="1:5" ht="19.5" customHeight="1">
      <c r="A74" s="20" t="s">
        <v>62</v>
      </c>
      <c r="B74" s="21">
        <v>1326622773</v>
      </c>
      <c r="C74" s="21"/>
      <c r="D74" s="21">
        <v>181035533</v>
      </c>
      <c r="E74" s="27"/>
    </row>
    <row r="75" spans="1:5" ht="19.5" customHeight="1">
      <c r="A75" s="20" t="s">
        <v>63</v>
      </c>
      <c r="B75" s="21">
        <v>192221072</v>
      </c>
      <c r="C75" s="21"/>
      <c r="D75" s="21">
        <v>301193707</v>
      </c>
      <c r="E75" s="27"/>
    </row>
    <row r="76" spans="1:5" ht="19.5" customHeight="1">
      <c r="A76" s="20" t="s">
        <v>64</v>
      </c>
      <c r="B76" s="21">
        <v>2543112894</v>
      </c>
      <c r="C76" s="21"/>
      <c r="D76" s="21">
        <v>5178607415</v>
      </c>
      <c r="E76" s="27"/>
    </row>
    <row r="77" spans="1:5" ht="19.5" customHeight="1">
      <c r="A77" s="20" t="s">
        <v>65</v>
      </c>
      <c r="B77" s="21">
        <v>0</v>
      </c>
      <c r="C77" s="21"/>
      <c r="D77" s="21">
        <v>14340642177</v>
      </c>
      <c r="E77" s="27"/>
    </row>
    <row r="78" spans="1:5" ht="19.5" customHeight="1">
      <c r="A78" s="20" t="s">
        <v>66</v>
      </c>
      <c r="B78" s="21">
        <v>0</v>
      </c>
      <c r="C78" s="21"/>
      <c r="D78" s="21">
        <v>0</v>
      </c>
      <c r="E78" s="27"/>
    </row>
    <row r="79" spans="1:5" ht="19.5" customHeight="1">
      <c r="A79" s="22" t="s">
        <v>67</v>
      </c>
      <c r="B79" s="23"/>
      <c r="C79" s="23">
        <f>SUM(B80,B86)</f>
        <v>-107128605607</v>
      </c>
      <c r="D79" s="23"/>
      <c r="E79" s="28">
        <f>SUM(D80,D86)</f>
        <v>-154956916407</v>
      </c>
    </row>
    <row r="80" spans="1:5" ht="19.5" customHeight="1">
      <c r="A80" s="20" t="s">
        <v>68</v>
      </c>
      <c r="B80" s="21">
        <f>SUM(B81:B84)</f>
        <v>497764038553</v>
      </c>
      <c r="C80" s="21"/>
      <c r="D80" s="21">
        <f>SUM(D81:D84)</f>
        <v>660452594929</v>
      </c>
      <c r="E80" s="27"/>
    </row>
    <row r="81" spans="1:5" ht="19.5" customHeight="1">
      <c r="A81" s="20" t="s">
        <v>69</v>
      </c>
      <c r="B81" s="21">
        <v>393300105630</v>
      </c>
      <c r="C81" s="21"/>
      <c r="D81" s="21">
        <v>528165000000</v>
      </c>
      <c r="E81" s="27"/>
    </row>
    <row r="82" spans="1:5" ht="19.5" customHeight="1">
      <c r="A82" s="20" t="s">
        <v>70</v>
      </c>
      <c r="B82" s="21">
        <v>74472498021</v>
      </c>
      <c r="C82" s="21"/>
      <c r="D82" s="21">
        <v>105038000000</v>
      </c>
      <c r="E82" s="27"/>
    </row>
    <row r="83" spans="1:5" ht="19.5" customHeight="1">
      <c r="A83" s="20" t="s">
        <v>92</v>
      </c>
      <c r="B83" s="21">
        <v>87000000</v>
      </c>
      <c r="C83" s="21"/>
      <c r="D83" s="21">
        <v>480000000</v>
      </c>
      <c r="E83" s="27"/>
    </row>
    <row r="84" spans="1:5" ht="19.5" customHeight="1">
      <c r="A84" s="20" t="s">
        <v>93</v>
      </c>
      <c r="B84" s="21">
        <v>29904434902</v>
      </c>
      <c r="C84" s="21"/>
      <c r="D84" s="21">
        <v>26769594929</v>
      </c>
      <c r="E84" s="27"/>
    </row>
    <row r="85" spans="1:5" ht="19.5" customHeight="1">
      <c r="A85" s="20" t="s">
        <v>94</v>
      </c>
      <c r="B85" s="21">
        <v>0</v>
      </c>
      <c r="C85" s="21"/>
      <c r="D85" s="21"/>
      <c r="E85" s="27"/>
    </row>
    <row r="86" spans="1:5" ht="19.5" customHeight="1">
      <c r="A86" s="20" t="s">
        <v>71</v>
      </c>
      <c r="B86" s="21">
        <f>-SUM(B87:B92)</f>
        <v>-604892644160</v>
      </c>
      <c r="C86" s="21"/>
      <c r="D86" s="21">
        <f>-SUM(D87:D92)</f>
        <v>-815409511336</v>
      </c>
      <c r="E86" s="27"/>
    </row>
    <row r="87" spans="1:5" ht="19.5" customHeight="1">
      <c r="A87" s="20" t="s">
        <v>72</v>
      </c>
      <c r="B87" s="21">
        <v>480824963747</v>
      </c>
      <c r="C87" s="21"/>
      <c r="D87" s="21">
        <v>634197680643</v>
      </c>
      <c r="E87" s="27"/>
    </row>
    <row r="88" spans="1:5" ht="19.5" customHeight="1">
      <c r="A88" s="20" t="s">
        <v>73</v>
      </c>
      <c r="B88" s="21">
        <v>96489321613</v>
      </c>
      <c r="C88" s="21"/>
      <c r="D88" s="21">
        <v>51875261429</v>
      </c>
      <c r="E88" s="27"/>
    </row>
    <row r="89" spans="1:5" ht="19.5" customHeight="1">
      <c r="A89" s="20" t="s">
        <v>74</v>
      </c>
      <c r="B89" s="21">
        <v>100000000</v>
      </c>
      <c r="C89" s="21"/>
      <c r="D89" s="21">
        <v>51461596406</v>
      </c>
      <c r="E89" s="27"/>
    </row>
    <row r="90" spans="1:5" ht="19.5" customHeight="1">
      <c r="A90" s="20" t="s">
        <v>95</v>
      </c>
      <c r="B90" s="21">
        <v>87000000</v>
      </c>
      <c r="C90" s="21"/>
      <c r="D90" s="21">
        <v>480000000</v>
      </c>
      <c r="E90" s="27"/>
    </row>
    <row r="91" spans="1:5" ht="19.5" customHeight="1">
      <c r="A91" s="20" t="s">
        <v>96</v>
      </c>
      <c r="B91" s="21">
        <v>27391358800</v>
      </c>
      <c r="C91" s="21"/>
      <c r="D91" s="21">
        <v>15292798408</v>
      </c>
      <c r="E91" s="27"/>
    </row>
    <row r="92" spans="1:5" ht="19.5" customHeight="1">
      <c r="A92" s="20" t="s">
        <v>97</v>
      </c>
      <c r="B92" s="21">
        <v>0</v>
      </c>
      <c r="C92" s="21"/>
      <c r="D92" s="21">
        <v>62102174450</v>
      </c>
      <c r="E92" s="27"/>
    </row>
    <row r="93" spans="1:5" ht="19.5" customHeight="1">
      <c r="A93" s="22" t="s">
        <v>75</v>
      </c>
      <c r="B93" s="23"/>
      <c r="C93" s="23">
        <f>SUM(C79,C49,C8)</f>
        <v>25623797027</v>
      </c>
      <c r="D93" s="23"/>
      <c r="E93" s="28">
        <f>SUM(E79,E49,E8)</f>
        <v>-101542864760</v>
      </c>
    </row>
    <row r="94" spans="1:5" ht="19.5" customHeight="1">
      <c r="A94" s="22" t="s">
        <v>76</v>
      </c>
      <c r="B94" s="23"/>
      <c r="C94" s="23">
        <v>61661144157</v>
      </c>
      <c r="D94" s="23"/>
      <c r="E94" s="28">
        <v>163204008917</v>
      </c>
    </row>
    <row r="95" spans="1:5" ht="19.5" customHeight="1" thickBot="1">
      <c r="A95" s="24" t="s">
        <v>77</v>
      </c>
      <c r="B95" s="25"/>
      <c r="C95" s="25">
        <f>C94+C93</f>
        <v>87284941184</v>
      </c>
      <c r="D95" s="25"/>
      <c r="E95" s="29">
        <f>E94+E93</f>
        <v>61661144157</v>
      </c>
    </row>
    <row r="96" ht="19.5" customHeight="1"/>
  </sheetData>
  <mergeCells count="8">
    <mergeCell ref="A6:A7"/>
    <mergeCell ref="B6:C6"/>
    <mergeCell ref="D6:E6"/>
    <mergeCell ref="B7:C7"/>
    <mergeCell ref="D7:E7"/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Footer>&amp;C- &amp;P+18 -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한국농수산식품유통공사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aT</cp:lastModifiedBy>
  <dcterms:created xsi:type="dcterms:W3CDTF">2015-05-12T07:11:23Z</dcterms:created>
  <dcterms:modified xsi:type="dcterms:W3CDTF">2016-04-26T01:51:33Z</dcterms:modified>
  <cp:category/>
  <cp:version/>
  <cp:contentType/>
  <cp:contentStatus/>
</cp:coreProperties>
</file>